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1.xml" ContentType="application/vnd.openxmlformats-officedocument.spreadsheetml.comments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Feuil1" sheetId="1" r:id="rId4"/>
    <sheet name="Feuil2" sheetId="2" r:id="rId5"/>
    <sheet name="Feuil3" sheetId="3" r:id="rId6"/>
  </sheets>
</workbook>
</file>

<file path=xl/comments1.xml><?xml version="1.0" encoding="utf-8"?>
<comments xmlns="http://schemas.openxmlformats.org/spreadsheetml/2006/main">
  <authors>
    <author>clg</author>
    <author>GE</author>
  </authors>
  <commentList>
    <comment ref="E3" authorId="0">
      <text>
        <r>
          <rPr>
            <sz val="11"/>
            <color indexed="8"/>
            <rFont val="Helvetica"/>
          </rPr>
          <t>clg:
Moyennes arrondies au demi point supérieur.</t>
        </r>
      </text>
    </comment>
    <comment ref="A14" authorId="1">
      <text>
        <r>
          <rPr>
            <sz val="11"/>
            <color indexed="8"/>
            <rFont val="Helvetica"/>
          </rPr>
          <t>GE:
 Remplir si vous faites une option facultative :
Latin ou decp3</t>
        </r>
      </text>
    </comment>
    <comment ref="B14" authorId="1">
      <text>
        <r>
          <rPr>
            <sz val="11"/>
            <color indexed="8"/>
            <rFont val="Helvetica"/>
          </rPr>
          <t xml:space="preserve">GE:
Cette case doit être vide s'il n'y pas d'option facultative.
</t>
        </r>
      </text>
    </comment>
    <comment ref="D23" authorId="0">
      <text>
        <r>
          <rPr>
            <sz val="11"/>
            <color indexed="8"/>
            <rFont val="Helvetica"/>
          </rPr>
          <t>clg:
répondre par oui, lorsque vous avez obtenu l'attestation</t>
        </r>
      </text>
    </comment>
    <comment ref="E26" authorId="0">
      <text>
        <r>
          <rPr>
            <sz val="11"/>
            <color indexed="8"/>
            <rFont val="Helvetica"/>
          </rPr>
          <t>clg:
saisir les notes espérées dans les quatre cellules</t>
        </r>
      </text>
    </comment>
  </commentList>
</comments>
</file>

<file path=xl/sharedStrings.xml><?xml version="1.0" encoding="utf-8"?>
<sst xmlns="http://schemas.openxmlformats.org/spreadsheetml/2006/main" uniqueCount="44">
  <si>
    <t>Remplir le tableau avec les moyennes obtenues au cours de l'année</t>
  </si>
  <si>
    <t>Disciplines</t>
  </si>
  <si>
    <t>Note de la classe de troisième : contrôle continu</t>
  </si>
  <si>
    <t>1T</t>
  </si>
  <si>
    <t>2T</t>
  </si>
  <si>
    <t>3T</t>
  </si>
  <si>
    <t>Moy Géné</t>
  </si>
  <si>
    <t>Français</t>
  </si>
  <si>
    <t>Math</t>
  </si>
  <si>
    <t>Anglais</t>
  </si>
  <si>
    <t>SVT</t>
  </si>
  <si>
    <t>Phys-chimie</t>
  </si>
  <si>
    <t>EPS</t>
  </si>
  <si>
    <t>ART plas</t>
  </si>
  <si>
    <t>Musique</t>
  </si>
  <si>
    <t>Techno</t>
  </si>
  <si>
    <t>LV2</t>
  </si>
  <si>
    <t>Option facultative</t>
  </si>
  <si>
    <t>Saisir les moyennes de troisième</t>
  </si>
  <si>
    <t>Total CC</t>
  </si>
  <si>
    <t>/220</t>
  </si>
  <si>
    <t>colonnes : B, C, D uniquement</t>
  </si>
  <si>
    <t>Moyenne CC</t>
  </si>
  <si>
    <t>nombre de points à obtenir aux épreuves ponctuelles :</t>
  </si>
  <si>
    <t>sans mention</t>
  </si>
  <si>
    <t>pour avoir</t>
  </si>
  <si>
    <t>Mention AB</t>
  </si>
  <si>
    <t>Mention Bien</t>
  </si>
  <si>
    <t>Mention TB</t>
  </si>
  <si>
    <t>Attestation socle commun</t>
  </si>
  <si>
    <t>oui</t>
  </si>
  <si>
    <t>Saisir les notes espérées à l'examen</t>
  </si>
  <si>
    <t>Histoire des arts</t>
  </si>
  <si>
    <t>/40</t>
  </si>
  <si>
    <t>Epreuves ponctuelles de juin</t>
  </si>
  <si>
    <t>Histoire</t>
  </si>
  <si>
    <t>Sous total</t>
  </si>
  <si>
    <t>/160</t>
  </si>
  <si>
    <t>Simulation du résultat final</t>
  </si>
  <si>
    <t>Total</t>
  </si>
  <si>
    <t>reçu</t>
  </si>
  <si>
    <t>Mention:</t>
  </si>
  <si>
    <t>Moyenne</t>
  </si>
  <si>
    <t>Assez bien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</si>
</sst>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0.0"/>
    <numFmt numFmtId="60" formatCode="#,##0.00;[Red]#,##0.00"/>
  </numFmts>
  <fonts count="9">
    <font>
      <sz val="12"/>
      <color indexed="8"/>
      <name val="Verdana"/>
    </font>
    <font>
      <sz val="12"/>
      <color indexed="8"/>
      <name val="Helvetica"/>
    </font>
    <font>
      <sz val="10"/>
      <color indexed="8"/>
      <name val="Arial"/>
    </font>
    <font>
      <sz val="13"/>
      <color indexed="8"/>
      <name val="Arial"/>
    </font>
    <font>
      <sz val="10"/>
      <color indexed="10"/>
      <name val="Arial"/>
    </font>
    <font>
      <sz val="10"/>
      <color indexed="8"/>
      <name val="Arial Bold"/>
    </font>
    <font>
      <sz val="11"/>
      <color indexed="8"/>
      <name val="Helvetica"/>
    </font>
    <font>
      <sz val="10"/>
      <color indexed="10"/>
      <name val="Arial Bold"/>
    </font>
    <font>
      <sz val="10"/>
      <color indexed="8"/>
      <name val="Helvetica"/>
    </font>
  </fonts>
  <fills count="17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3"/>
        <bgColor auto="1"/>
      </patternFill>
    </fill>
    <fill>
      <patternFill patternType="solid">
        <fgColor indexed="24"/>
        <bgColor auto="1"/>
      </patternFill>
    </fill>
    <fill>
      <patternFill patternType="solid">
        <fgColor indexed="26"/>
        <bgColor auto="1"/>
      </patternFill>
    </fill>
  </fills>
  <borders count="3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9"/>
      </left>
      <right style="thin">
        <color indexed="9"/>
      </right>
      <top/>
      <bottom style="medium">
        <color indexed="10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 style="thin">
        <color indexed="8"/>
      </bottom>
      <diagonal/>
    </border>
    <border>
      <left/>
      <right/>
      <top style="medium">
        <color indexed="10"/>
      </top>
      <bottom style="thin">
        <color indexed="8"/>
      </bottom>
      <diagonal/>
    </border>
    <border>
      <left/>
      <right style="thin">
        <color indexed="8"/>
      </right>
      <top style="medium">
        <color indexed="10"/>
      </top>
      <bottom style="thin">
        <color indexed="8"/>
      </bottom>
      <diagonal/>
    </border>
    <border>
      <left style="thin">
        <color indexed="8"/>
      </left>
      <right style="medium">
        <color indexed="10"/>
      </right>
      <top style="medium">
        <color indexed="10"/>
      </top>
      <bottom style="thin">
        <color indexed="8"/>
      </bottom>
      <diagonal/>
    </border>
    <border>
      <left style="medium">
        <color indexed="10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03">
    <xf numFmtId="0" fontId="0" applyNumberFormat="0" applyFont="1" applyFill="0" applyBorder="0" applyAlignment="1" applyProtection="0">
      <alignment vertical="top" wrapText="1"/>
    </xf>
    <xf numFmtId="0" fontId="2" applyNumberFormat="1" applyFont="1" applyFill="0" applyBorder="0" applyAlignment="1" applyProtection="0">
      <alignment vertical="bottom"/>
    </xf>
    <xf numFmtId="0" fontId="2" borderId="1" applyNumberFormat="0" applyFont="1" applyFill="0" applyBorder="1" applyAlignment="1" applyProtection="0">
      <alignment vertical="bottom"/>
    </xf>
    <xf numFmtId="0" fontId="4" borderId="2" applyNumberFormat="1" applyFont="1" applyFill="0" applyBorder="1" applyAlignment="1" applyProtection="0">
      <alignment vertical="bottom"/>
    </xf>
    <xf numFmtId="1" fontId="4" borderId="2" applyNumberFormat="1" applyFont="1" applyFill="0" applyBorder="1" applyAlignment="1" applyProtection="0">
      <alignment vertical="bottom"/>
    </xf>
    <xf numFmtId="0" fontId="5" borderId="3" applyNumberFormat="1" applyFont="1" applyFill="0" applyBorder="1" applyAlignment="1" applyProtection="0">
      <alignment vertical="bottom"/>
    </xf>
    <xf numFmtId="0" fontId="5" borderId="4" applyNumberFormat="1" applyFont="1" applyFill="0" applyBorder="1" applyAlignment="1" applyProtection="0">
      <alignment horizontal="center" vertical="bottom"/>
    </xf>
    <xf numFmtId="1" fontId="5" borderId="5" applyNumberFormat="1" applyFont="1" applyFill="0" applyBorder="1" applyAlignment="1" applyProtection="0">
      <alignment horizontal="center" vertical="bottom"/>
    </xf>
    <xf numFmtId="1" fontId="5" borderId="6" applyNumberFormat="1" applyFont="1" applyFill="0" applyBorder="1" applyAlignment="1" applyProtection="0">
      <alignment horizontal="center" vertical="bottom"/>
    </xf>
    <xf numFmtId="0" fontId="2" borderId="7" applyNumberFormat="0" applyFont="1" applyFill="0" applyBorder="1" applyAlignment="1" applyProtection="0">
      <alignment vertical="bottom"/>
    </xf>
    <xf numFmtId="0" fontId="2" borderId="8" applyNumberFormat="0" applyFont="1" applyFill="0" applyBorder="1" applyAlignment="1" applyProtection="0">
      <alignment vertical="bottom"/>
    </xf>
    <xf numFmtId="0" fontId="5" borderId="9" applyNumberFormat="1" applyFont="1" applyFill="0" applyBorder="1" applyAlignment="1" applyProtection="0">
      <alignment horizontal="center" vertical="bottom"/>
    </xf>
    <xf numFmtId="1" fontId="2" borderId="7" applyNumberFormat="1" applyFont="1" applyFill="0" applyBorder="1" applyAlignment="1" applyProtection="0">
      <alignment vertical="bottom"/>
    </xf>
    <xf numFmtId="1" fontId="2" borderId="1" applyNumberFormat="1" applyFont="1" applyFill="0" applyBorder="1" applyAlignment="1" applyProtection="0">
      <alignment vertical="bottom"/>
    </xf>
    <xf numFmtId="0" fontId="2" fillId="2" borderId="9" applyNumberFormat="1" applyFont="1" applyFill="1" applyBorder="1" applyAlignment="1" applyProtection="0">
      <alignment vertical="bottom"/>
    </xf>
    <xf numFmtId="0" fontId="2" fillId="2" borderId="9" applyNumberFormat="1" applyFont="1" applyFill="1" applyBorder="1" applyAlignment="1" applyProtection="0">
      <alignment horizontal="center" vertical="bottom"/>
    </xf>
    <xf numFmtId="2" fontId="5" fillId="3" borderId="9" applyNumberFormat="1" applyFont="1" applyFill="1" applyBorder="1" applyAlignment="1" applyProtection="0">
      <alignment horizontal="center" vertical="bottom"/>
    </xf>
    <xf numFmtId="1" fontId="2" borderId="1" applyNumberFormat="1" applyFont="1" applyFill="0" applyBorder="1" applyAlignment="1" applyProtection="0">
      <alignment horizontal="center" vertical="bottom"/>
    </xf>
    <xf numFmtId="0" fontId="2" fillId="4" borderId="9" applyNumberFormat="1" applyFont="1" applyFill="1" applyBorder="1" applyAlignment="1" applyProtection="0">
      <alignment vertical="bottom"/>
    </xf>
    <xf numFmtId="0" fontId="2" fillId="4" borderId="9" applyNumberFormat="1" applyFont="1" applyFill="1" applyBorder="1" applyAlignment="1" applyProtection="0">
      <alignment horizontal="center" vertical="bottom"/>
    </xf>
    <xf numFmtId="0" fontId="2" fillId="5" borderId="9" applyNumberFormat="1" applyFont="1" applyFill="1" applyBorder="1" applyAlignment="1" applyProtection="0">
      <alignment vertical="bottom"/>
    </xf>
    <xf numFmtId="0" fontId="2" fillId="5" borderId="9" applyNumberFormat="1" applyFont="1" applyFill="1" applyBorder="1" applyAlignment="1" applyProtection="0">
      <alignment horizontal="center" vertical="bottom"/>
    </xf>
    <xf numFmtId="1" fontId="2" fillId="5" borderId="9" applyNumberFormat="1" applyFont="1" applyFill="1" applyBorder="1" applyAlignment="1" applyProtection="0">
      <alignment horizontal="center" vertical="bottom"/>
    </xf>
    <xf numFmtId="0" fontId="2" borderId="10" applyNumberFormat="0" applyFont="1" applyFill="0" applyBorder="1" applyAlignment="1" applyProtection="0">
      <alignment vertical="bottom"/>
    </xf>
    <xf numFmtId="0" fontId="5" borderId="11" applyNumberFormat="1" applyFont="1" applyFill="0" applyBorder="1" applyAlignment="1" applyProtection="0">
      <alignment vertical="bottom"/>
    </xf>
    <xf numFmtId="0" fontId="2" borderId="11" applyNumberFormat="0" applyFont="1" applyFill="0" applyBorder="1" applyAlignment="1" applyProtection="0">
      <alignment vertical="bottom"/>
    </xf>
    <xf numFmtId="0" fontId="2" borderId="12" applyNumberFormat="0" applyFont="1" applyFill="0" applyBorder="1" applyAlignment="1" applyProtection="0">
      <alignment vertical="bottom"/>
    </xf>
    <xf numFmtId="0" fontId="5" fillId="6" borderId="13" applyNumberFormat="1" applyFont="1" applyFill="1" applyBorder="1" applyAlignment="1" applyProtection="0">
      <alignment horizontal="center" vertical="bottom"/>
    </xf>
    <xf numFmtId="2" fontId="5" borderId="9" applyNumberFormat="1" applyFont="1" applyFill="0" applyBorder="1" applyAlignment="1" applyProtection="0">
      <alignment horizontal="center" vertical="bottom"/>
    </xf>
    <xf numFmtId="0" fontId="5" borderId="9" applyNumberFormat="1" applyFont="1" applyFill="0" applyBorder="1" applyAlignment="1" applyProtection="0">
      <alignment vertical="bottom"/>
    </xf>
    <xf numFmtId="0" fontId="5" borderId="1" applyNumberFormat="1" applyFont="1" applyFill="0" applyBorder="1" applyAlignment="1" applyProtection="0">
      <alignment vertical="bottom"/>
    </xf>
    <xf numFmtId="0" fontId="2" borderId="3" applyNumberFormat="0" applyFont="1" applyFill="0" applyBorder="1" applyAlignment="1" applyProtection="0">
      <alignment vertical="bottom"/>
    </xf>
    <xf numFmtId="0" fontId="2" fillId="4" borderId="14" applyNumberFormat="1" applyFont="1" applyFill="1" applyBorder="1" applyAlignment="1" applyProtection="0">
      <alignment vertical="bottom"/>
    </xf>
    <xf numFmtId="59" fontId="5" fillId="4" borderId="13" applyNumberFormat="1" applyFont="1" applyFill="1" applyBorder="1" applyAlignment="1" applyProtection="0">
      <alignment horizontal="center" vertical="bottom"/>
    </xf>
    <xf numFmtId="0" fontId="2" borderId="15" applyNumberFormat="0" applyFont="1" applyFill="0" applyBorder="1" applyAlignment="1" applyProtection="0">
      <alignment vertical="bottom"/>
    </xf>
    <xf numFmtId="59" fontId="5" borderId="1" applyNumberFormat="1" applyFont="1" applyFill="0" applyBorder="1" applyAlignment="1" applyProtection="0">
      <alignment vertical="bottom"/>
    </xf>
    <xf numFmtId="1" fontId="5" borderId="2" applyNumberFormat="1" applyFont="1" applyFill="0" applyBorder="1" applyAlignment="1" applyProtection="0">
      <alignment vertical="bottom"/>
    </xf>
    <xf numFmtId="0" fontId="2" borderId="2" applyNumberFormat="0" applyFont="1" applyFill="0" applyBorder="1" applyAlignment="1" applyProtection="0">
      <alignment vertical="bottom"/>
    </xf>
    <xf numFmtId="0" fontId="2" borderId="16" applyNumberFormat="0" applyFont="1" applyFill="0" applyBorder="1" applyAlignment="1" applyProtection="0">
      <alignment vertical="bottom"/>
    </xf>
    <xf numFmtId="1" fontId="2" fillId="7" borderId="17" applyNumberFormat="1" applyFont="1" applyFill="1" applyBorder="1" applyAlignment="1" applyProtection="0">
      <alignment vertical="bottom"/>
    </xf>
    <xf numFmtId="59" fontId="2" fillId="7" borderId="17" applyNumberFormat="1" applyFont="1" applyFill="1" applyBorder="1" applyAlignment="1" applyProtection="0">
      <alignment horizontal="center" vertical="bottom"/>
    </xf>
    <xf numFmtId="0" fontId="2" borderId="18" applyNumberFormat="0" applyFont="1" applyFill="0" applyBorder="1" applyAlignment="1" applyProtection="0">
      <alignment vertical="bottom"/>
    </xf>
    <xf numFmtId="0" fontId="5" fillId="3" borderId="14" applyNumberFormat="1" applyFont="1" applyFill="1" applyBorder="1" applyAlignment="1" applyProtection="0">
      <alignment horizontal="left" vertical="bottom"/>
    </xf>
    <xf numFmtId="1" fontId="5" fillId="3" borderId="17" applyNumberFormat="1" applyFont="1" applyFill="1" applyBorder="1" applyAlignment="1" applyProtection="0">
      <alignment vertical="bottom"/>
    </xf>
    <xf numFmtId="1" fontId="5" fillId="3" borderId="13" applyNumberFormat="1" applyFont="1" applyFill="1" applyBorder="1" applyAlignment="1" applyProtection="0">
      <alignment vertical="bottom"/>
    </xf>
    <xf numFmtId="0" fontId="5" fillId="3" borderId="9" applyNumberFormat="1" applyFont="1" applyFill="1" applyBorder="1" applyAlignment="1" applyProtection="0">
      <alignment vertical="bottom"/>
    </xf>
    <xf numFmtId="59" fontId="5" fillId="3" borderId="9" applyNumberFormat="1" applyFont="1" applyFill="1" applyBorder="1" applyAlignment="1" applyProtection="0">
      <alignment horizontal="center" vertical="bottom"/>
    </xf>
    <xf numFmtId="1" fontId="2" fillId="3" borderId="19" applyNumberFormat="1" applyFont="1" applyFill="1" applyBorder="1" applyAlignment="1" applyProtection="0">
      <alignment horizontal="left" vertical="bottom"/>
    </xf>
    <xf numFmtId="1" fontId="2" fillId="3" borderId="19" applyNumberFormat="1" applyFont="1" applyFill="1" applyBorder="1" applyAlignment="1" applyProtection="0">
      <alignment vertical="bottom"/>
    </xf>
    <xf numFmtId="0" fontId="2" fillId="8" borderId="20" applyNumberFormat="1" applyFont="1" applyFill="1" applyBorder="1" applyAlignment="1" applyProtection="0">
      <alignment vertical="bottom"/>
    </xf>
    <xf numFmtId="0" fontId="5" fillId="8" borderId="9" applyNumberFormat="1" applyFont="1" applyFill="1" applyBorder="1" applyAlignment="1" applyProtection="0">
      <alignment vertical="bottom"/>
    </xf>
    <xf numFmtId="59" fontId="5" fillId="8" borderId="9" applyNumberFormat="1" applyFont="1" applyFill="1" applyBorder="1" applyAlignment="1" applyProtection="0">
      <alignment horizontal="center" vertical="bottom"/>
    </xf>
    <xf numFmtId="1" fontId="2" fillId="3" borderId="21" applyNumberFormat="1" applyFont="1" applyFill="1" applyBorder="1" applyAlignment="1" applyProtection="0">
      <alignment horizontal="left" vertical="bottom"/>
    </xf>
    <xf numFmtId="1" fontId="2" fillId="3" borderId="21" applyNumberFormat="1" applyFont="1" applyFill="1" applyBorder="1" applyAlignment="1" applyProtection="0">
      <alignment vertical="bottom"/>
    </xf>
    <xf numFmtId="0" fontId="2" fillId="9" borderId="22" applyNumberFormat="1" applyFont="1" applyFill="1" applyBorder="1" applyAlignment="1" applyProtection="0">
      <alignment vertical="bottom"/>
    </xf>
    <xf numFmtId="0" fontId="5" fillId="9" borderId="9" applyNumberFormat="1" applyFont="1" applyFill="1" applyBorder="1" applyAlignment="1" applyProtection="0">
      <alignment vertical="bottom"/>
    </xf>
    <xf numFmtId="59" fontId="5" fillId="9" borderId="9" applyNumberFormat="1" applyFont="1" applyFill="1" applyBorder="1" applyAlignment="1" applyProtection="0">
      <alignment horizontal="center" vertical="bottom"/>
    </xf>
    <xf numFmtId="0" fontId="2" fillId="10" borderId="22" applyNumberFormat="1" applyFont="1" applyFill="1" applyBorder="1" applyAlignment="1" applyProtection="0">
      <alignment vertical="bottom"/>
    </xf>
    <xf numFmtId="0" fontId="5" fillId="10" borderId="9" applyNumberFormat="1" applyFont="1" applyFill="1" applyBorder="1" applyAlignment="1" applyProtection="0">
      <alignment vertical="bottom"/>
    </xf>
    <xf numFmtId="59" fontId="5" fillId="10" borderId="9" applyNumberFormat="1" applyFont="1" applyFill="1" applyBorder="1" applyAlignment="1" applyProtection="0">
      <alignment horizontal="center" vertical="bottom"/>
    </xf>
    <xf numFmtId="0" fontId="2" borderId="23" applyNumberFormat="0" applyFont="1" applyFill="0" applyBorder="1" applyAlignment="1" applyProtection="0">
      <alignment vertical="bottom"/>
    </xf>
    <xf numFmtId="1" fontId="2" borderId="23" applyNumberFormat="1" applyFont="1" applyFill="0" applyBorder="1" applyAlignment="1" applyProtection="0">
      <alignment vertical="bottom"/>
    </xf>
    <xf numFmtId="1" fontId="2" borderId="23" applyNumberFormat="1" applyFont="1" applyFill="0" applyBorder="1" applyAlignment="1" applyProtection="0">
      <alignment horizontal="center" vertical="bottom"/>
    </xf>
    <xf numFmtId="1" fontId="2" borderId="24" applyNumberFormat="1" applyFont="1" applyFill="0" applyBorder="1" applyAlignment="1" applyProtection="0">
      <alignment vertical="bottom"/>
    </xf>
    <xf numFmtId="59" fontId="5" borderId="11" applyNumberFormat="1" applyFont="1" applyFill="0" applyBorder="1" applyAlignment="1" applyProtection="0">
      <alignment horizontal="center" vertical="bottom"/>
    </xf>
    <xf numFmtId="0" fontId="5" fillId="11" borderId="25" applyNumberFormat="1" applyFont="1" applyFill="1" applyBorder="1" applyAlignment="1" applyProtection="0">
      <alignment vertical="bottom"/>
    </xf>
    <xf numFmtId="1" fontId="5" fillId="11" borderId="26" applyNumberFormat="1" applyFont="1" applyFill="1" applyBorder="1" applyAlignment="1" applyProtection="0">
      <alignment vertical="bottom"/>
    </xf>
    <xf numFmtId="1" fontId="5" fillId="11" borderId="27" applyNumberFormat="1" applyFont="1" applyFill="1" applyBorder="1" applyAlignment="1" applyProtection="0">
      <alignment vertical="bottom"/>
    </xf>
    <xf numFmtId="0" fontId="2" fillId="11" borderId="28" applyNumberFormat="1" applyFont="1" applyFill="1" applyBorder="1" applyAlignment="1" applyProtection="0">
      <alignment vertical="bottom"/>
    </xf>
    <xf numFmtId="59" fontId="5" borderId="29" applyNumberFormat="1" applyFont="1" applyFill="0" applyBorder="1" applyAlignment="1" applyProtection="0">
      <alignment horizontal="center" vertical="bottom"/>
    </xf>
    <xf numFmtId="1" fontId="5" borderId="11" applyNumberFormat="1" applyFont="1" applyFill="0" applyBorder="1" applyAlignment="1" applyProtection="0">
      <alignment vertical="bottom"/>
    </xf>
    <xf numFmtId="1" fontId="5" borderId="30" applyNumberFormat="1" applyFont="1" applyFill="0" applyBorder="1" applyAlignment="1" applyProtection="0">
      <alignment vertical="bottom"/>
    </xf>
    <xf numFmtId="1" fontId="2" borderId="4" applyNumberFormat="1" applyFont="1" applyFill="0" applyBorder="1" applyAlignment="1" applyProtection="0">
      <alignment vertical="bottom"/>
    </xf>
    <xf numFmtId="0" fontId="5" borderId="5" applyNumberFormat="1" applyFont="1" applyFill="0" applyBorder="1" applyAlignment="1" applyProtection="0">
      <alignment horizontal="center" vertical="bottom"/>
    </xf>
    <xf numFmtId="1" fontId="2" borderId="6" applyNumberFormat="1" applyFont="1" applyFill="0" applyBorder="1" applyAlignment="1" applyProtection="0">
      <alignment vertical="bottom"/>
    </xf>
    <xf numFmtId="0" fontId="2" fillId="12" borderId="9" applyNumberFormat="1" applyFont="1" applyFill="1" applyBorder="1" applyAlignment="1" applyProtection="0">
      <alignment vertical="bottom"/>
    </xf>
    <xf numFmtId="0" fontId="5" fillId="12" borderId="9" applyNumberFormat="1" applyFont="1" applyFill="1" applyBorder="1" applyAlignment="1" applyProtection="0">
      <alignment vertical="bottom"/>
    </xf>
    <xf numFmtId="0" fontId="5" fillId="13" borderId="31" applyNumberFormat="1" applyFont="1" applyFill="1" applyBorder="1" applyAlignment="1" applyProtection="0">
      <alignment vertical="bottom" wrapText="1"/>
    </xf>
    <xf numFmtId="0" fontId="2" fillId="13" borderId="9" applyNumberFormat="1" applyFont="1" applyFill="1" applyBorder="1" applyAlignment="1" applyProtection="0">
      <alignment vertical="bottom"/>
    </xf>
    <xf numFmtId="0" fontId="5" fillId="13" borderId="9" applyNumberFormat="1" applyFont="1" applyFill="1" applyBorder="1" applyAlignment="1" applyProtection="0">
      <alignment vertical="bottom"/>
    </xf>
    <xf numFmtId="1" fontId="5" borderId="32" applyNumberFormat="1" applyFont="1" applyFill="0" applyBorder="1" applyAlignment="1" applyProtection="0">
      <alignment vertical="bottom" wrapText="1"/>
    </xf>
    <xf numFmtId="1" fontId="5" borderId="33" applyNumberFormat="1" applyFont="1" applyFill="0" applyBorder="1" applyAlignment="1" applyProtection="0">
      <alignment vertical="bottom" wrapText="1"/>
    </xf>
    <xf numFmtId="0" fontId="2" borderId="30" applyNumberFormat="0" applyFont="1" applyFill="0" applyBorder="1" applyAlignment="1" applyProtection="0">
      <alignment vertical="bottom"/>
    </xf>
    <xf numFmtId="0" fontId="2" fillId="14" borderId="14" applyNumberFormat="1" applyFont="1" applyFill="1" applyBorder="1" applyAlignment="1" applyProtection="0">
      <alignment vertical="bottom"/>
    </xf>
    <xf numFmtId="0" fontId="5" fillId="14" borderId="17" applyNumberFormat="1" applyFont="1" applyFill="1" applyBorder="1" applyAlignment="1" applyProtection="0">
      <alignment horizontal="center" vertical="bottom"/>
    </xf>
    <xf numFmtId="0" fontId="5" fillId="14" borderId="13" applyNumberFormat="1" applyFont="1" applyFill="1" applyBorder="1" applyAlignment="1" applyProtection="0">
      <alignment vertical="bottom"/>
    </xf>
    <xf numFmtId="0" fontId="2" borderId="5" applyNumberFormat="0" applyFont="1" applyFill="0" applyBorder="1" applyAlignment="1" applyProtection="0">
      <alignment vertical="bottom"/>
    </xf>
    <xf numFmtId="1" fontId="5" borderId="5" applyNumberFormat="1" applyFont="1" applyFill="0" applyBorder="1" applyAlignment="1" applyProtection="0">
      <alignment vertical="bottom"/>
    </xf>
    <xf numFmtId="0" fontId="7" borderId="4" applyNumberFormat="1" applyFont="1" applyFill="0" applyBorder="1" applyAlignment="1" applyProtection="0">
      <alignment vertical="bottom"/>
    </xf>
    <xf numFmtId="1" fontId="2" borderId="5" applyNumberFormat="1" applyFont="1" applyFill="0" applyBorder="1" applyAlignment="1" applyProtection="0">
      <alignment vertical="bottom"/>
    </xf>
    <xf numFmtId="0" fontId="5" fillId="15" borderId="9" applyNumberFormat="1" applyFont="1" applyFill="1" applyBorder="1" applyAlignment="1" applyProtection="0">
      <alignment vertical="bottom"/>
    </xf>
    <xf numFmtId="59" fontId="5" fillId="15" borderId="9" applyNumberFormat="1" applyFont="1" applyFill="1" applyBorder="1" applyAlignment="1" applyProtection="0">
      <alignment horizontal="center" vertical="bottom"/>
    </xf>
    <xf numFmtId="0" fontId="5" fillId="16" borderId="9" applyNumberFormat="1" applyFont="1" applyFill="1" applyBorder="1" applyAlignment="1" applyProtection="0">
      <alignment vertical="bottom" wrapText="1"/>
    </xf>
    <xf numFmtId="60" fontId="5" borderId="1" applyNumberFormat="1" applyFont="1" applyFill="0" applyBorder="1" applyAlignment="1" applyProtection="0">
      <alignment horizontal="center" vertical="bottom"/>
    </xf>
    <xf numFmtId="0" fontId="8" borderId="5" applyNumberFormat="1" applyFont="1" applyFill="0" applyBorder="1" applyAlignment="1" applyProtection="0">
      <alignment vertical="bottom"/>
    </xf>
    <xf numFmtId="0" fontId="8" borderId="6" applyNumberFormat="1" applyFont="1" applyFill="0" applyBorder="1" applyAlignment="1" applyProtection="0">
      <alignment vertical="bottom"/>
    </xf>
    <xf numFmtId="0" fontId="5" fillId="13" borderId="34" applyNumberFormat="1" applyFont="1" applyFill="1" applyBorder="1" applyAlignment="1" applyProtection="0">
      <alignment vertical="bottom"/>
    </xf>
    <xf numFmtId="0" fontId="5" fillId="2" borderId="14" applyNumberFormat="1" applyFont="1" applyFill="1" applyBorder="1" applyAlignment="1" applyProtection="0">
      <alignment vertical="bottom"/>
    </xf>
    <xf numFmtId="2" fontId="5" fillId="2" borderId="13" applyNumberFormat="1" applyFont="1" applyFill="1" applyBorder="1" applyAlignment="1" applyProtection="0">
      <alignment horizontal="center" vertical="bottom"/>
    </xf>
    <xf numFmtId="0" fontId="5" fillId="13" borderId="35" applyNumberFormat="1" applyFont="1" applyFill="1" applyBorder="1" applyAlignment="1" applyProtection="0">
      <alignment vertical="bottom"/>
    </xf>
    <xf numFmtId="1" fontId="2" borderId="11" applyNumberFormat="1" applyFont="1" applyFill="0" applyBorder="1" applyAlignment="1" applyProtection="0">
      <alignment vertical="bottom"/>
    </xf>
    <xf numFmtId="0" fontId="2" applyNumberFormat="1" applyFont="1" applyFill="0" applyBorder="0" applyAlignment="1" applyProtection="0">
      <alignment vertical="bottom"/>
    </xf>
    <xf numFmtId="0" fontId="2" applyNumberFormat="1" applyFont="1" applyFill="0" applyBorder="0" applyAlignment="1" applyProtection="0">
      <alignment vertical="bottom"/>
    </xf>
  </cellXfs>
  <cellStyles count="1">
    <cellStyle name="Normal" xfId="0" builtinId="0"/>
  </cellStyles>
  <dxfs count="1">
    <dxf>
      <fill>
        <patternFill patternType="solid">
          <fgColor indexed="25"/>
          <bgColor indexed="15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0000"/>
      <rgbColor rgb="ffffff99"/>
      <rgbColor rgb="ffffcc99"/>
      <rgbColor rgb="ffccffcc"/>
      <rgbColor rgb="ffeaf1dd"/>
      <rgbColor rgb="ff00ff00"/>
      <rgbColor rgb="ffffffff"/>
      <rgbColor rgb="ffdaeef3"/>
      <rgbColor rgb="ffc2d69b"/>
      <rgbColor rgb="fffde9d9"/>
      <rgbColor rgb="ff99ccff"/>
      <rgbColor rgb="ffdbe5f1"/>
      <rgbColor rgb="ffccffff"/>
      <rgbColor rgb="ff92d050"/>
      <rgbColor rgb="ffff99cc"/>
      <rgbColor rgb="00000000"/>
      <rgbColor rgb="ffff6600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/>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40000" dist="20000" dir="5400000">
              <a:srgbClr val="000000">
                <a:alpha val="38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400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H35"/>
  <sheetViews>
    <sheetView workbookViewId="0" showGridLines="0" defaultGridColor="1"/>
  </sheetViews>
  <sheetFormatPr defaultColWidth="8.125" defaultRowHeight="12.75" customHeight="1" outlineLevelRow="0" outlineLevelCol="0"/>
  <cols>
    <col min="1" max="1" width="14.25" style="1" customWidth="1"/>
    <col min="2" max="2" width="10.5" style="1" customWidth="1"/>
    <col min="3" max="3" width="13.125" style="1" customWidth="1"/>
    <col min="4" max="4" width="10.625" style="1" customWidth="1"/>
    <col min="5" max="5" width="9.625" style="1" customWidth="1"/>
    <col min="6" max="6" width="11.375" style="1" customWidth="1"/>
    <col min="7" max="7" width="6.375" style="1" customWidth="1"/>
    <col min="8" max="8" width="8.125" style="1" customWidth="1"/>
    <col min="9" max="256" width="8.125" style="1" customWidth="1"/>
  </cols>
  <sheetData>
    <row r="1" ht="12.75" customHeight="1">
      <c r="A1" s="2"/>
      <c r="B1" t="s" s="3">
        <v>0</v>
      </c>
      <c r="C1" s="4"/>
      <c r="D1" s="4"/>
      <c r="E1" s="4"/>
      <c r="F1" s="2"/>
      <c r="G1" s="2"/>
      <c r="H1" s="2"/>
    </row>
    <row r="2" ht="14.25" customHeight="1">
      <c r="A2" t="s" s="5">
        <v>1</v>
      </c>
      <c r="B2" t="s" s="6">
        <v>2</v>
      </c>
      <c r="C2" s="7"/>
      <c r="D2" s="7"/>
      <c r="E2" s="8"/>
      <c r="F2" s="9"/>
      <c r="G2" s="2"/>
      <c r="H2" s="2"/>
    </row>
    <row r="3" ht="16.5" customHeight="1">
      <c r="A3" s="10"/>
      <c r="B3" t="s" s="11">
        <v>3</v>
      </c>
      <c r="C3" t="s" s="11">
        <v>4</v>
      </c>
      <c r="D3" t="s" s="11">
        <v>5</v>
      </c>
      <c r="E3" t="s" s="11">
        <v>6</v>
      </c>
      <c r="F3" s="12"/>
      <c r="G3" s="13"/>
      <c r="H3" s="2"/>
    </row>
    <row r="4" ht="12.75" customHeight="1">
      <c r="A4" t="s" s="14">
        <v>7</v>
      </c>
      <c r="B4" s="15">
        <v>11.2</v>
      </c>
      <c r="C4" s="15">
        <v>11.2</v>
      </c>
      <c r="D4" s="15">
        <v>11.2</v>
      </c>
      <c r="E4" s="16">
        <f>ROUNDUP(AVERAGE(B4:D4)/5,1)*5</f>
        <v>11.5</v>
      </c>
      <c r="F4" s="12"/>
      <c r="G4" s="17"/>
      <c r="H4" s="2"/>
    </row>
    <row r="5" ht="12.75" customHeight="1">
      <c r="A5" t="s" s="18">
        <v>8</v>
      </c>
      <c r="B5" s="19">
        <v>14.6</v>
      </c>
      <c r="C5" s="19">
        <v>14.6</v>
      </c>
      <c r="D5" s="19">
        <v>14.6</v>
      </c>
      <c r="E5" s="16">
        <f>ROUNDUP(AVERAGE(B5:D5)/5,1)*5</f>
        <v>15</v>
      </c>
      <c r="F5" s="12"/>
      <c r="G5" s="17"/>
      <c r="H5" s="2"/>
    </row>
    <row r="6" ht="12.75" customHeight="1">
      <c r="A6" t="s" s="14">
        <v>9</v>
      </c>
      <c r="B6" s="15">
        <v>16.4</v>
      </c>
      <c r="C6" s="15">
        <v>16.4</v>
      </c>
      <c r="D6" s="15">
        <v>16.4</v>
      </c>
      <c r="E6" s="16">
        <f>ROUNDUP(AVERAGE(B6:D6)/5,1)*5</f>
        <v>16.5</v>
      </c>
      <c r="F6" s="12"/>
      <c r="G6" s="17"/>
      <c r="H6" s="2"/>
    </row>
    <row r="7" ht="12.75" customHeight="1">
      <c r="A7" t="s" s="18">
        <v>10</v>
      </c>
      <c r="B7" s="19">
        <v>12.7</v>
      </c>
      <c r="C7" s="19">
        <v>12.7</v>
      </c>
      <c r="D7" s="19">
        <v>12.7</v>
      </c>
      <c r="E7" s="16">
        <f>ROUNDUP(AVERAGE(B7:D7)/5,1)*5</f>
        <v>13</v>
      </c>
      <c r="F7" s="12"/>
      <c r="G7" s="17"/>
      <c r="H7" s="2"/>
    </row>
    <row r="8" ht="12.75" customHeight="1">
      <c r="A8" t="s" s="14">
        <v>11</v>
      </c>
      <c r="B8" s="15">
        <v>14</v>
      </c>
      <c r="C8" s="15">
        <v>14</v>
      </c>
      <c r="D8" s="15">
        <v>14</v>
      </c>
      <c r="E8" s="16">
        <f>ROUNDUP(AVERAGE(B8:D8)/5,1)*5</f>
        <v>14</v>
      </c>
      <c r="F8" s="12"/>
      <c r="G8" s="17"/>
      <c r="H8" s="2"/>
    </row>
    <row r="9" ht="12.75" customHeight="1">
      <c r="A9" t="s" s="18">
        <v>12</v>
      </c>
      <c r="B9" s="19">
        <v>13.7</v>
      </c>
      <c r="C9" s="19">
        <v>13.7</v>
      </c>
      <c r="D9" s="19">
        <v>13.7</v>
      </c>
      <c r="E9" s="16">
        <f>ROUNDUP(AVERAGE(B9:D9)/5,1)*5</f>
        <v>14</v>
      </c>
      <c r="F9" s="12"/>
      <c r="G9" s="17"/>
      <c r="H9" s="2"/>
    </row>
    <row r="10" ht="12.75" customHeight="1">
      <c r="A10" t="s" s="14">
        <v>13</v>
      </c>
      <c r="B10" s="15">
        <v>17.3</v>
      </c>
      <c r="C10" s="15">
        <v>17.3</v>
      </c>
      <c r="D10" s="15">
        <v>17.3</v>
      </c>
      <c r="E10" s="16">
        <f>ROUNDUP(AVERAGE(B10:D10)/5,1)*5</f>
        <v>17.5</v>
      </c>
      <c r="F10" s="12"/>
      <c r="G10" s="17"/>
      <c r="H10" s="2"/>
    </row>
    <row r="11" ht="12.75" customHeight="1">
      <c r="A11" t="s" s="18">
        <v>14</v>
      </c>
      <c r="B11" s="19">
        <v>17.5</v>
      </c>
      <c r="C11" s="19">
        <v>17.5</v>
      </c>
      <c r="D11" s="19">
        <v>17.5</v>
      </c>
      <c r="E11" s="16">
        <f>ROUNDUP(AVERAGE(B11:D11)/5,1)*5</f>
        <v>17.5</v>
      </c>
      <c r="F11" s="12"/>
      <c r="G11" s="17"/>
      <c r="H11" s="2"/>
    </row>
    <row r="12" ht="12.75" customHeight="1">
      <c r="A12" t="s" s="14">
        <v>15</v>
      </c>
      <c r="B12" s="15">
        <v>14.4</v>
      </c>
      <c r="C12" s="15">
        <v>14.4</v>
      </c>
      <c r="D12" s="15">
        <v>14.4</v>
      </c>
      <c r="E12" s="16">
        <f>ROUNDUP(AVERAGE(B12:D12)/5,1)*5</f>
        <v>14.5</v>
      </c>
      <c r="F12" s="12"/>
      <c r="G12" s="17"/>
      <c r="H12" s="2"/>
    </row>
    <row r="13" ht="12.75" customHeight="1">
      <c r="A13" t="s" s="18">
        <v>16</v>
      </c>
      <c r="B13" s="19">
        <v>15.7</v>
      </c>
      <c r="C13" s="19">
        <v>15.7</v>
      </c>
      <c r="D13" s="19">
        <v>15.7</v>
      </c>
      <c r="E13" s="16">
        <f>ROUNDUP(AVERAGE(B13:D13)/5,1)*5</f>
        <v>16</v>
      </c>
      <c r="F13" s="12"/>
      <c r="G13" s="17"/>
      <c r="H13" s="2"/>
    </row>
    <row r="14" ht="12.75" customHeight="1">
      <c r="A14" t="s" s="20">
        <v>17</v>
      </c>
      <c r="B14" s="21">
        <v>14.8</v>
      </c>
      <c r="C14" s="22"/>
      <c r="D14" s="22"/>
      <c r="E14" s="16">
        <f>IF(B14="","",(ROUNDUP(AVERAGE(B14:D14)/5,1)*5)-10)</f>
        <v>5</v>
      </c>
      <c r="F14" s="23"/>
      <c r="G14" s="2"/>
      <c r="H14" s="2"/>
    </row>
    <row r="15" ht="17.25" customHeight="1">
      <c r="A15" t="s" s="24">
        <v>18</v>
      </c>
      <c r="B15" s="25"/>
      <c r="C15" s="26"/>
      <c r="D15" t="s" s="27">
        <v>19</v>
      </c>
      <c r="E15" s="28">
        <f>SUM(E4:E14)</f>
        <v>154.5</v>
      </c>
      <c r="F15" t="s" s="29">
        <v>20</v>
      </c>
      <c r="G15" s="9"/>
      <c r="H15" s="2"/>
    </row>
    <row r="16" ht="20.25" customHeight="1">
      <c r="A16" t="s" s="30">
        <v>21</v>
      </c>
      <c r="B16" s="2"/>
      <c r="C16" s="31"/>
      <c r="D16" t="s" s="32">
        <v>22</v>
      </c>
      <c r="E16" s="33">
        <f>E15/10</f>
        <v>15.45</v>
      </c>
      <c r="F16" s="34"/>
      <c r="G16" s="35"/>
      <c r="H16" s="2"/>
    </row>
    <row r="17" ht="20.25" customHeight="1">
      <c r="A17" s="36"/>
      <c r="B17" s="37"/>
      <c r="C17" s="38"/>
      <c r="D17" s="39"/>
      <c r="E17" s="40"/>
      <c r="F17" s="41"/>
      <c r="G17" s="35"/>
      <c r="H17" s="2"/>
    </row>
    <row r="18" ht="12.75" customHeight="1">
      <c r="A18" t="s" s="42">
        <v>23</v>
      </c>
      <c r="B18" s="43"/>
      <c r="C18" s="44"/>
      <c r="D18" t="s" s="45">
        <v>24</v>
      </c>
      <c r="E18" s="46">
        <f>IF(180-E15&lt;160,180-E15,"impossible")</f>
        <v>25.5</v>
      </c>
      <c r="F18" s="9"/>
      <c r="G18" s="2"/>
      <c r="H18" s="2"/>
    </row>
    <row r="19" ht="12.75" customHeight="1">
      <c r="A19" s="47"/>
      <c r="B19" s="48"/>
      <c r="C19" t="s" s="49">
        <v>25</v>
      </c>
      <c r="D19" t="s" s="50">
        <v>26</v>
      </c>
      <c r="E19" s="51">
        <f>IF(12*18-E15&lt;160,12*18-E15,"impossible")</f>
        <v>61.5</v>
      </c>
      <c r="F19" s="9"/>
      <c r="G19" s="2"/>
      <c r="H19" s="2"/>
    </row>
    <row r="20" ht="12.75" customHeight="1">
      <c r="A20" s="52"/>
      <c r="B20" s="53"/>
      <c r="C20" t="s" s="54">
        <v>25</v>
      </c>
      <c r="D20" t="s" s="55">
        <v>27</v>
      </c>
      <c r="E20" s="56">
        <f>IF(14*18-E15&lt;160,14*18-E15,"impossible")</f>
        <v>97.5</v>
      </c>
      <c r="F20" s="9"/>
      <c r="G20" s="2"/>
      <c r="H20" s="2"/>
    </row>
    <row r="21" ht="12.75" customHeight="1">
      <c r="A21" s="52"/>
      <c r="B21" s="53"/>
      <c r="C21" t="s" s="57">
        <v>25</v>
      </c>
      <c r="D21" t="s" s="58">
        <v>28</v>
      </c>
      <c r="E21" s="59">
        <f>IF(16*18-E15&lt;160,16*18-E15,"impossible")</f>
        <v>133.5</v>
      </c>
      <c r="F21" s="9"/>
      <c r="G21" s="2"/>
      <c r="H21" s="2"/>
    </row>
    <row r="22" ht="13.5" customHeight="1">
      <c r="A22" s="60"/>
      <c r="B22" s="61"/>
      <c r="C22" s="62"/>
      <c r="D22" s="63"/>
      <c r="E22" s="64"/>
      <c r="F22" s="2"/>
      <c r="G22" s="2"/>
      <c r="H22" s="2"/>
    </row>
    <row r="23" ht="12.75" customHeight="1">
      <c r="A23" t="s" s="65">
        <v>29</v>
      </c>
      <c r="B23" s="66"/>
      <c r="C23" s="67"/>
      <c r="D23" t="s" s="68">
        <v>30</v>
      </c>
      <c r="E23" s="69"/>
      <c r="F23" s="37"/>
      <c r="G23" s="2"/>
      <c r="H23" s="2"/>
    </row>
    <row r="24" ht="12.75" customHeight="1">
      <c r="A24" s="70"/>
      <c r="B24" s="70"/>
      <c r="C24" s="71"/>
      <c r="D24" s="72"/>
      <c r="E24" t="s" s="73">
        <v>31</v>
      </c>
      <c r="F24" s="74"/>
      <c r="G24" s="9"/>
      <c r="H24" s="2"/>
    </row>
    <row r="25" ht="12.75" customHeight="1">
      <c r="A25" s="2"/>
      <c r="B25" s="2"/>
      <c r="C25" s="10"/>
      <c r="D25" t="s" s="75">
        <v>32</v>
      </c>
      <c r="E25" s="15">
        <v>30</v>
      </c>
      <c r="F25" t="s" s="76">
        <v>33</v>
      </c>
      <c r="G25" s="9"/>
      <c r="H25" s="2"/>
    </row>
    <row r="26" ht="12.75" customHeight="1">
      <c r="A26" s="2"/>
      <c r="B26" s="31"/>
      <c r="C26" t="s" s="77">
        <v>34</v>
      </c>
      <c r="D26" t="s" s="78">
        <v>7</v>
      </c>
      <c r="E26" s="19">
        <v>12</v>
      </c>
      <c r="F26" t="s" s="79">
        <v>33</v>
      </c>
      <c r="G26" s="9"/>
      <c r="H26" s="2"/>
    </row>
    <row r="27" ht="12.75" customHeight="1">
      <c r="A27" s="2"/>
      <c r="B27" s="31"/>
      <c r="C27" s="80"/>
      <c r="D27" t="s" s="75">
        <v>35</v>
      </c>
      <c r="E27" s="15">
        <v>12</v>
      </c>
      <c r="F27" t="s" s="76">
        <v>33</v>
      </c>
      <c r="G27" s="9"/>
      <c r="H27" s="2"/>
    </row>
    <row r="28" ht="12.75" customHeight="1">
      <c r="A28" s="2"/>
      <c r="B28" s="31"/>
      <c r="C28" s="81"/>
      <c r="D28" t="s" s="78">
        <v>8</v>
      </c>
      <c r="E28" s="19">
        <v>20</v>
      </c>
      <c r="F28" t="s" s="79">
        <v>33</v>
      </c>
      <c r="G28" s="9"/>
      <c r="H28" s="2"/>
    </row>
    <row r="29" ht="12.75" customHeight="1">
      <c r="A29" s="2"/>
      <c r="B29" s="2"/>
      <c r="C29" s="82"/>
      <c r="D29" t="s" s="83">
        <v>36</v>
      </c>
      <c r="E29" s="84">
        <f>SUM(E25:E28)</f>
        <v>74</v>
      </c>
      <c r="F29" t="s" s="85">
        <v>37</v>
      </c>
      <c r="G29" s="9"/>
      <c r="H29" s="2"/>
    </row>
    <row r="30" ht="12.75" customHeight="1">
      <c r="A30" s="2"/>
      <c r="B30" s="2"/>
      <c r="C30" s="2"/>
      <c r="D30" s="86"/>
      <c r="E30" s="7"/>
      <c r="F30" s="87"/>
      <c r="G30" s="2"/>
      <c r="H30" s="2"/>
    </row>
    <row r="31" ht="12.75" customHeight="1">
      <c r="A31" s="2"/>
      <c r="B31" s="2"/>
      <c r="C31" s="31"/>
      <c r="D31" t="s" s="88">
        <v>38</v>
      </c>
      <c r="E31" s="89"/>
      <c r="F31" s="74"/>
      <c r="G31" s="9"/>
      <c r="H31" s="2"/>
    </row>
    <row r="32" ht="54.75" customHeight="1">
      <c r="A32" s="2"/>
      <c r="B32" s="2"/>
      <c r="C32" s="31"/>
      <c r="D32" t="s" s="90">
        <v>39</v>
      </c>
      <c r="E32" s="91">
        <f>E15+E29</f>
        <v>228.5</v>
      </c>
      <c r="F32" t="s" s="92">
        <f>IF(D23="","il manque des informations d'attestation",IF(D23="oui",IF(E32&gt;=180,"reçu","refusé"),"refusé"))</f>
        <v>40</v>
      </c>
      <c r="G32" s="9"/>
      <c r="H32" s="93"/>
    </row>
    <row r="33" ht="12.75" customHeight="1">
      <c r="A33" s="2"/>
      <c r="B33" s="2"/>
      <c r="C33" s="2"/>
      <c r="D33" s="94"/>
      <c r="E33" s="95"/>
      <c r="F33" t="s" s="96">
        <v>41</v>
      </c>
      <c r="G33" s="9"/>
      <c r="H33" s="2"/>
    </row>
    <row r="34" ht="12.75" customHeight="1">
      <c r="A34" s="2"/>
      <c r="B34" s="2"/>
      <c r="C34" s="31"/>
      <c r="D34" t="s" s="97">
        <v>42</v>
      </c>
      <c r="E34" s="98">
        <f>E32/18</f>
        <v>12.69444444444444</v>
      </c>
      <c r="F34" t="s" s="99">
        <f>IF(F32="reçu",IF(E34&lt;12,"",IF(E34&gt;=12,IF(E34&lt;14,"Assez bien",IF(E34&lt;16,"Bien",IF(E34&gt;20,"ERREUR","Très bien"))))),"")</f>
        <v>43</v>
      </c>
      <c r="G34" s="9"/>
      <c r="H34" s="2"/>
    </row>
    <row r="35" ht="12.75" customHeight="1">
      <c r="A35" s="2"/>
      <c r="B35" s="2"/>
      <c r="C35" s="2"/>
      <c r="D35" s="25"/>
      <c r="E35" s="25"/>
      <c r="F35" s="100"/>
      <c r="G35" s="2"/>
      <c r="H35" s="2"/>
    </row>
  </sheetData>
  <mergeCells count="2">
    <mergeCell ref="B2:E2"/>
    <mergeCell ref="C26:C28"/>
  </mergeCells>
  <conditionalFormatting sqref="D32:F32 D33:E34">
    <cfRule type="cellIs" dxfId="0" priority="1" operator="equal" stopIfTrue="1">
      <formula>"reçu"</formula>
    </cfRule>
  </conditionalFormatting>
  <pageMargins left="0.75" right="0.75" top="1" bottom="1" header="0.5" footer="0.5"/>
  <pageSetup firstPageNumber="1" fitToHeight="1" fitToWidth="1" scale="100" useFirstPageNumber="0" orientation="landscape" pageOrder="downThenOver"/>
  <headerFooter>
    <oddFooter>&amp;L&amp;"Helvetica,Regular"&amp;12&amp;K000000	&amp;P</oddFooter>
  </headerFooter>
  <drawing r:id="rId1"/>
  <legacyDrawing r:id="rId2"/>
</worksheet>
</file>

<file path=xl/worksheets/sheet2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8.125" defaultRowHeight="12.75" customHeight="1" outlineLevelRow="0" outlineLevelCol="0"/>
  <cols>
    <col min="1" max="1" width="8.125" style="101" customWidth="1"/>
    <col min="2" max="2" width="8.125" style="101" customWidth="1"/>
    <col min="3" max="3" width="8.125" style="101" customWidth="1"/>
    <col min="4" max="4" width="8.125" style="101" customWidth="1"/>
    <col min="5" max="5" width="8.125" style="101" customWidth="1"/>
    <col min="6" max="256" width="8.125" style="101" customWidth="1"/>
  </cols>
  <sheetData>
    <row r="1" ht="15.65" customHeight="1">
      <c r="A1" s="2"/>
      <c r="B1" s="2"/>
      <c r="C1" s="2"/>
      <c r="D1" s="2"/>
      <c r="E1" s="2"/>
    </row>
    <row r="2" ht="15.65" customHeight="1">
      <c r="A2" s="2"/>
      <c r="B2" s="2"/>
      <c r="C2" s="2"/>
      <c r="D2" s="2"/>
      <c r="E2" s="2"/>
    </row>
    <row r="3" ht="15.65" customHeight="1">
      <c r="A3" s="2"/>
      <c r="B3" s="2"/>
      <c r="C3" s="2"/>
      <c r="D3" s="2"/>
      <c r="E3" s="2"/>
    </row>
    <row r="4" ht="15.65" customHeight="1">
      <c r="A4" s="2"/>
      <c r="B4" s="2"/>
      <c r="C4" s="2"/>
      <c r="D4" s="2"/>
      <c r="E4" s="2"/>
    </row>
    <row r="5" ht="15.65" customHeight="1">
      <c r="A5" s="2"/>
      <c r="B5" s="2"/>
      <c r="C5" s="2"/>
      <c r="D5" s="2"/>
      <c r="E5" s="2"/>
    </row>
    <row r="6" ht="15.65" customHeight="1">
      <c r="A6" s="2"/>
      <c r="B6" s="2"/>
      <c r="C6" s="2"/>
      <c r="D6" s="2"/>
      <c r="E6" s="2"/>
    </row>
    <row r="7" ht="15.65" customHeight="1">
      <c r="A7" s="2"/>
      <c r="B7" s="2"/>
      <c r="C7" s="2"/>
      <c r="D7" s="2"/>
      <c r="E7" s="2"/>
    </row>
    <row r="8" ht="15.65" customHeight="1">
      <c r="A8" s="2"/>
      <c r="B8" s="2"/>
      <c r="C8" s="2"/>
      <c r="D8" s="2"/>
      <c r="E8" s="2"/>
    </row>
    <row r="9" ht="15.65" customHeight="1">
      <c r="A9" s="2"/>
      <c r="B9" s="2"/>
      <c r="C9" s="2"/>
      <c r="D9" s="2"/>
      <c r="E9" s="2"/>
    </row>
    <row r="10" ht="15.65" customHeight="1">
      <c r="A10" s="2"/>
      <c r="B10" s="2"/>
      <c r="C10" s="2"/>
      <c r="D10" s="2"/>
      <c r="E10" s="2"/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&amp;L&amp;"Helvetica,Regular"&amp;12&amp;K000000	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8.125" defaultRowHeight="12.75" customHeight="1" outlineLevelRow="0" outlineLevelCol="0"/>
  <cols>
    <col min="1" max="1" width="8.125" style="102" customWidth="1"/>
    <col min="2" max="2" width="8.125" style="102" customWidth="1"/>
    <col min="3" max="3" width="8.125" style="102" customWidth="1"/>
    <col min="4" max="4" width="8.125" style="102" customWidth="1"/>
    <col min="5" max="5" width="8.125" style="102" customWidth="1"/>
    <col min="6" max="256" width="8.125" style="102" customWidth="1"/>
  </cols>
  <sheetData>
    <row r="1" ht="15.65" customHeight="1">
      <c r="A1" s="2"/>
      <c r="B1" s="2"/>
      <c r="C1" s="2"/>
      <c r="D1" s="2"/>
      <c r="E1" s="2"/>
    </row>
    <row r="2" ht="15.65" customHeight="1">
      <c r="A2" s="2"/>
      <c r="B2" s="2"/>
      <c r="C2" s="2"/>
      <c r="D2" s="2"/>
      <c r="E2" s="2"/>
    </row>
    <row r="3" ht="15.65" customHeight="1">
      <c r="A3" s="2"/>
      <c r="B3" s="2"/>
      <c r="C3" s="2"/>
      <c r="D3" s="2"/>
      <c r="E3" s="2"/>
    </row>
    <row r="4" ht="15.65" customHeight="1">
      <c r="A4" s="2"/>
      <c r="B4" s="2"/>
      <c r="C4" s="2"/>
      <c r="D4" s="2"/>
      <c r="E4" s="2"/>
    </row>
    <row r="5" ht="15.65" customHeight="1">
      <c r="A5" s="2"/>
      <c r="B5" s="2"/>
      <c r="C5" s="2"/>
      <c r="D5" s="2"/>
      <c r="E5" s="2"/>
    </row>
    <row r="6" ht="15.65" customHeight="1">
      <c r="A6" s="2"/>
      <c r="B6" s="2"/>
      <c r="C6" s="2"/>
      <c r="D6" s="2"/>
      <c r="E6" s="2"/>
    </row>
    <row r="7" ht="15.65" customHeight="1">
      <c r="A7" s="2"/>
      <c r="B7" s="2"/>
      <c r="C7" s="2"/>
      <c r="D7" s="2"/>
      <c r="E7" s="2"/>
    </row>
    <row r="8" ht="15.65" customHeight="1">
      <c r="A8" s="2"/>
      <c r="B8" s="2"/>
      <c r="C8" s="2"/>
      <c r="D8" s="2"/>
      <c r="E8" s="2"/>
    </row>
    <row r="9" ht="15.65" customHeight="1">
      <c r="A9" s="2"/>
      <c r="B9" s="2"/>
      <c r="C9" s="2"/>
      <c r="D9" s="2"/>
      <c r="E9" s="2"/>
    </row>
    <row r="10" ht="15.65" customHeight="1">
      <c r="A10" s="2"/>
      <c r="B10" s="2"/>
      <c r="C10" s="2"/>
      <c r="D10" s="2"/>
      <c r="E10" s="2"/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&amp;L&amp;"Helvetica,Regular"&amp;12&amp;K000000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